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<sst xmlns="http://schemas.openxmlformats.org/spreadsheetml/2006/main" count="46" uniqueCount="46">
  <si>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</si>
  <si>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FDY015</t>
  </si>
  <si>
    <t xml:space="preserve">U</t>
  </si>
  <si>
    <t xml:space="preserve">Barana de vidre, per a protecció de buits de façana. Sistema "COMENZA".</t>
  </si>
  <si>
    <r>
      <rPr>
        <sz val="8.25"/>
        <color rgb="FF000000"/>
        <rFont val="Arial"/>
        <family val="2"/>
      </rPr>
      <t xml:space="preserve">Sistema de barana de vidre GlassFit FB-10 "COMENZA", per a protecció de buits de façana d'entre 50 i 150 cm d'amplària, sense passamans, amb perfil d'alumini extrudit d'aliatge 6063 amb tractament tèrmic T6, de 50x53 mm de secció, acabat anoditzat amb el segell QUALICOAT, que garanteix el gruix i la qualitat del procés de lacat, capaç de suportar una força horitzontal uniformement repartida de 1,6 kN/m aplicada en la vora superior del vidre segons CTE DB SE-AE, d'altura màxima 110 cm, per a vidre trempat laminar de seguretat, compost per dos llunes de 6 mm de gruix unides mitjançant quatre làmines incolores de butiral de polivinil, de 0,38 mm d'espessor cadascuna. Sistema de muntatge a l'exterior del buit de façana. Inclús ancoratge químic amb vareta roscada d'acer inoxidable per a fixació a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</si>
  <si>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</si>
  <si>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</si>
  <si>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</si>
  <si>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</si>
  <si>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</si>
  <si>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</si>
  <si>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</si>
  <si>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mt25dfc200b</t>
  </si>
  <si>
    <t xml:space="preserve">U</t>
  </si>
  <si>
    <t xml:space="preserve">Sistema de barana de vidre GlassFit FB-10 "COMENZA", per a protecció de buits de façana d'entre 50 i 150 cm d'amplària, sense passamans, amb perfil d'alumini extrudit d'aliatge 6063 amb tractament tèrmic T6, de 50x53 mm de secció, acabat anoditzat amb el segell QUALICOAT, que garanteix el gruix i la qualitat del procés de lacat, capaç de suportar una força horitzontal uniformement repartida de 1,6 kN/m aplicada en la vora superior del vidre segons CTE DB SE-AE. Inclús accessoris, peces i cargols homologats.</t>
  </si>
  <si>
    <t xml:space="preserve">mt26aaq011d</t>
  </si>
  <si>
    <t xml:space="preserve">U</t>
  </si>
  <si>
    <t xml:space="preserve">Ancoratge químic amb vareta roscada d'acer inoxidable, de 8 mm de diàmetre, femella i volandera.</t>
  </si>
  <si>
    <t xml:space="preserve">mt21ves015d</t>
  </si>
  <si>
    <t xml:space="preserve">m²</t>
  </si>
  <si>
    <t xml:space="preserve">Vidre trempat laminar de seguretat, compost per dues llunes de 6 mm d'espessor, unides mitjançant quatre làmines incolores de butiral de polivinil, de 0,38 mm d'espessor cadascuna. Segons UNE-EN ISO 12543-2, UNE-EN 14449 i UNE-EN 12150-1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</si>
  <si>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</si>
  <si>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</si>
  <si>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</si>
  <si>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</si>
  <si>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</si>
  <si>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</si>
  <si>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</si>
  <si>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</si>
  <si>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</si>
  <si>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</si>
  <si>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</si>
  <si>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</si>
  <si>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96,86€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</si>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</sst>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75.48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194.31</v>
      </c>
      <c r="H10" s="12">
        <f ca="1">ROUND(INDIRECT(ADDRESS(ROW()+(0), COLUMN()+(-3), 1))*INDIRECT(ADDRESS(ROW()+(0), COLUMN()+(-1), 1)), 2)</f>
        <v>194.31</v>
      </c>
      <c r="I10" s="12"/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</v>
      </c>
      <c r="F11" s="11"/>
      <c r="G11" s="12">
        <v>0.54</v>
      </c>
      <c r="H11" s="12">
        <f ca="1">ROUND(INDIRECT(ADDRESS(ROW()+(0), COLUMN()+(-3), 1))*INDIRECT(ADDRESS(ROW()+(0), COLUMN()+(-1), 1)), 2)</f>
        <v>5.4</v>
      </c>
      <c r="I11" s="12"/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1.194</v>
      </c>
      <c r="F12" s="13"/>
      <c r="G12" s="14">
        <v>135</v>
      </c>
      <c r="H12" s="14">
        <f ca="1">ROUND(INDIRECT(ADDRESS(ROW()+(0), COLUMN()+(-3), 1))*INDIRECT(ADDRESS(ROW()+(0), COLUMN()+(-1), 1)), 2)</f>
        <v>161.19</v>
      </c>
      <c r="I12" s="14"/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17">
        <f ca="1">ROUND(SUM(INDIRECT(ADDRESS(ROW()+(-1), COLUMN()+(0), 1)),INDIRECT(ADDRESS(ROW()+(-2), COLUMN()+(0), 1)),INDIRECT(ADDRESS(ROW()+(-3), COLUMN()+(0), 1))), 2)</f>
        <v>360.9</v>
      </c>
      <c r="I13" s="17"/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1.295</v>
      </c>
      <c r="F15" s="11"/>
      <c r="G15" s="12">
        <v>29.34</v>
      </c>
      <c r="H15" s="12">
        <f ca="1">ROUND(INDIRECT(ADDRESS(ROW()+(0), COLUMN()+(-3), 1))*INDIRECT(ADDRESS(ROW()+(0), COLUMN()+(-1), 1)), 2)</f>
        <v>38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1.295</v>
      </c>
      <c r="F16" s="13"/>
      <c r="G16" s="14">
        <v>25.28</v>
      </c>
      <c r="H16" s="14">
        <f ca="1">ROUND(INDIRECT(ADDRESS(ROW()+(0), COLUMN()+(-3), 1))*INDIRECT(ADDRESS(ROW()+(0), COLUMN()+(-1), 1)), 2)</f>
        <v>32.74</v>
      </c>
      <c r="I16" s="14"/>
    </row>
    <row r="17" spans="1:9" ht="13.50" thickBot="1" customHeight="1">
      <c r="A17" s="15"/>
      <c r="B17" s="15"/>
      <c r="C17" s="15"/>
      <c r="D17" s="15"/>
      <c r="E17" s="9" t="s">
        <v>29</v>
      </c>
      <c r="F17" s="9"/>
      <c r="G17" s="9"/>
      <c r="H17" s="17">
        <f ca="1">ROUND(SUM(INDIRECT(ADDRESS(ROW()+(-1), COLUMN()+(0), 1)),INDIRECT(ADDRESS(ROW()+(-2), COLUMN()+(0), 1))), 2)</f>
        <v>70.74</v>
      </c>
      <c r="I17" s="17"/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3"/>
      <c r="G19" s="14">
        <f ca="1">ROUND(SUM(INDIRECT(ADDRESS(ROW()+(-2), COLUMN()+(1), 1)),INDIRECT(ADDRESS(ROW()+(-6), COLUMN()+(1), 1))), 2)</f>
        <v>431.64</v>
      </c>
      <c r="H19" s="14">
        <f ca="1">ROUND(INDIRECT(ADDRESS(ROW()+(0), COLUMN()+(-3), 1))*INDIRECT(ADDRESS(ROW()+(0), COLUMN()+(-1), 1))/100, 2)</f>
        <v>8.63</v>
      </c>
      <c r="I19" s="14"/>
    </row>
    <row r="20" spans="1:9" ht="13.50" thickBot="1" customHeight="1">
      <c r="A20" s="21" t="s">
        <v>33</v>
      </c>
      <c r="B20" s="21"/>
      <c r="C20" s="22"/>
      <c r="D20" s="23"/>
      <c r="E20" s="24" t="s">
        <v>34</v>
      </c>
      <c r="F20" s="24"/>
      <c r="G20" s="25"/>
      <c r="H20" s="26">
        <f ca="1">ROUND(SUM(INDIRECT(ADDRESS(ROW()+(-1), COLUMN()+(0), 1)),INDIRECT(ADDRESS(ROW()+(-3), COLUMN()+(0), 1)),INDIRECT(ADDRESS(ROW()+(-7), COLUMN()+(0), 1))), 2)</f>
        <v>440.27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 t="s">
        <v>37</v>
      </c>
      <c r="G23" s="27"/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132006</v>
      </c>
      <c r="F24" s="29">
        <v>132007</v>
      </c>
      <c r="G24" s="29"/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6" spans="1:9" ht="13.50" thickBot="1" customHeight="1">
      <c r="A26" s="32" t="s">
        <v>42</v>
      </c>
      <c r="B26" s="32"/>
      <c r="C26" s="32"/>
      <c r="D26" s="32"/>
      <c r="E26" s="33">
        <v>162006</v>
      </c>
      <c r="F26" s="33">
        <v>162006</v>
      </c>
      <c r="G26" s="33"/>
      <c r="H26" s="33"/>
      <c r="I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</row>
  </sheetData>
  <mergeCells count="54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G13"/>
    <mergeCell ref="H13:I13"/>
    <mergeCell ref="A14:B14"/>
    <mergeCell ref="D14:F14"/>
    <mergeCell ref="H14:I14"/>
    <mergeCell ref="A15:B15"/>
    <mergeCell ref="E15:F15"/>
    <mergeCell ref="H15:I15"/>
    <mergeCell ref="A16:B16"/>
    <mergeCell ref="E16:F16"/>
    <mergeCell ref="H16:I16"/>
    <mergeCell ref="A17:B17"/>
    <mergeCell ref="E17:G17"/>
    <mergeCell ref="H17:I17"/>
    <mergeCell ref="A18:B18"/>
    <mergeCell ref="D18:F18"/>
    <mergeCell ref="H18:I18"/>
    <mergeCell ref="A19:B19"/>
    <mergeCell ref="E19:F19"/>
    <mergeCell ref="H19:I19"/>
    <mergeCell ref="A20:D20"/>
    <mergeCell ref="E20:G20"/>
    <mergeCell ref="H20:I20"/>
    <mergeCell ref="A23:D23"/>
    <mergeCell ref="F23:H23"/>
    <mergeCell ref="A24:D24"/>
    <mergeCell ref="F24:H24"/>
    <mergeCell ref="I24:I26"/>
    <mergeCell ref="A25:D25"/>
    <mergeCell ref="F25:H25"/>
    <mergeCell ref="A26:D26"/>
    <mergeCell ref="F26:H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